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3" l="1"/>
  <c r="F46" i="13"/>
  <c r="F45" i="13"/>
  <c r="F44" i="13"/>
  <c r="F43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48" i="13" l="1"/>
  <c r="F49" i="13" l="1"/>
  <c r="F50" i="13" s="1"/>
  <c r="F51" i="13" l="1"/>
  <c r="F52" i="13" s="1"/>
  <c r="F53" i="13" l="1"/>
  <c r="F5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<sst xmlns="http://schemas.openxmlformats.org/spreadsheetml/2006/main" count="6378" uniqueCount="865">
  <si>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</si>
  <si>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</si>
  <si>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</si>
  <si>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</si>
  <si>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</si>
  <si>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</si>
  <si>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</si>
  <si>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</si>
  <si>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</si>
  <si>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</si>
  <si>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</si>
  <si>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</si>
  <si>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</si>
  <si>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</si>
  <si>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</si>
  <si>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</si>
  <si>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</si>
  <si>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</si>
  <si>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</si>
  <si>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</si>
  <si>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</si>
  <si>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</si>
  <si>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</si>
  <si>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</si>
  <si>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</si>
  <si>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</si>
  <si>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</si>
  <si>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</si>
  <si>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</si>
  <si>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</si>
  <si>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</si>
  <si>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</si>
  <si>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</si>
  <si>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</si>
  <si>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</si>
  <si>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</si>
  <si>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</si>
  <si>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</si>
  <si>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</si>
  <si>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</si>
  <si>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</si>
  <si>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</si>
  <si>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</si>
  <si>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</si>
  <si>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</si>
  <si>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</si>
  <si>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</si>
  <si>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</si>
  <si>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</si>
  <si>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</si>
  <si>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</si>
  <si>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</si>
  <si>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</si>
  <si>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</si>
  <si>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</si>
  <si>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</si>
  <si>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</si>
  <si>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</si>
  <si>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</si>
  <si>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</si>
  <si>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</si>
  <si>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</si>
  <si>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</si>
  <si>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</si>
  <si>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</si>
  <si>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</si>
  <si>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</si>
  <si>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</si>
  <si>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</si>
  <si>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</si>
  <si>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</si>
  <si>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</si>
  <si>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</si>
  <si>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</si>
  <si>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</si>
  <si>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</si>
  <si>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</si>
  <si>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</si>
  <si>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</si>
  <si>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</si>
  <si>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</si>
  <si>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</si>
  <si>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</si>
  <si>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</si>
  <si>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</si>
  <si>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</si>
  <si>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</si>
  <si>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</si>
  <si>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</si>
  <si>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</si>
  <si>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</si>
  <si>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</si>
  <si>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</si>
  <si>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</si>
  <si>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</si>
  <si>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</si>
  <si>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</si>
  <si>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</si>
  <si>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</si>
  <si>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</si>
  <si>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</si>
  <si>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</si>
  <si>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</si>
  <si>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</si>
  <si>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</si>
  <si>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</si>
  <si>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</si>
  <si>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</si>
  <si>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</si>
  <si>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</si>
  <si>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</si>
  <si>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</si>
  <si>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</si>
  <si>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</si>
  <si>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</si>
  <si>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</si>
  <si>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</si>
  <si>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</si>
  <si>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</si>
  <si>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</si>
  <si>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</si>
  <si>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</si>
  <si>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</si>
  <si>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</si>
  <si>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</si>
  <si>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</si>
  <si>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</si>
  <si>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</si>
  <si>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</si>
  <si>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</si>
  <si>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</si>
  <si>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</si>
  <si>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</si>
  <si>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</si>
  <si>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</si>
  <si>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</si>
  <si>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</si>
  <si>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</si>
  <si>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</si>
  <si>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</si>
  <si>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</si>
  <si>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</si>
  <si>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</si>
  <si>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</si>
  <si>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</si>
  <si>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</si>
  <si>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</si>
  <si>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</si>
  <si>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</si>
  <si>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</si>
  <si>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</si>
  <si>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</si>
  <si>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</si>
  <si>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</si>
  <si>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</si>
  <si>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</si>
  <si>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</si>
  <si>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</si>
  <si>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</si>
  <si>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</si>
  <si>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</si>
  <si>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</si>
  <si>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</si>
  <si>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</si>
  <si>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</si>
  <si>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</si>
  <si>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</si>
  <si>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</si>
  <si>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</si>
  <si>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</si>
  <si>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</si>
  <si>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</si>
  <si>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</si>
  <si>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</si>
  <si>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</si>
  <si>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</si>
  <si>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</si>
  <si>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</si>
  <si>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</si>
  <si>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</si>
  <si>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</si>
  <si>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</si>
  <si>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</si>
  <si>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</si>
  <si>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</si>
  <si>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</si>
  <si>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</si>
  <si>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</si>
  <si>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</si>
  <si>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</si>
  <si>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</si>
  <si>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</si>
  <si>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</si>
  <si>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</si>
  <si>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</si>
  <si>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</si>
  <si>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</si>
  <si>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</si>
  <si>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</si>
  <si>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</si>
  <si>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</si>
  <si>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</si>
  <si>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</si>
  <si>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</si>
  <si>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</si>
  <si>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</si>
  <si>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</si>
  <si>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</si>
  <si>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</si>
  <si>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</si>
  <si>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</si>
  <si>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</si>
  <si>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</si>
  <si>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</si>
  <si>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</si>
  <si>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</si>
  <si>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</si>
  <si>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</si>
  <si>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</si>
  <si>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</si>
  <si>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</si>
  <si>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</si>
  <si>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</si>
  <si>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</si>
  <si>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</si>
  <si>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</si>
  <si>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</si>
  <si>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</si>
  <si>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</si>
  <si>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</si>
  <si>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</si>
  <si>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</si>
  <si>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</si>
  <si>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</si>
  <si>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</si>
  <si>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</si>
  <si>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</si>
  <si>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</si>
  <si>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</si>
  <si>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</si>
  <si>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</si>
  <si>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</si>
  <si>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</si>
  <si>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</si>
  <si>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</si>
  <si>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</si>
  <si>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</si>
  <si>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</si>
  <si>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</si>
  <si>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</si>
  <si>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</si>
  <si>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</si>
  <si>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</si>
  <si>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</si>
  <si>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</si>
  <si>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</si>
  <si>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</si>
  <si>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</si>
  <si>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</si>
  <si>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</si>
  <si>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</si>
  <si>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</si>
  <si>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</si>
  <si>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</si>
  <si>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</si>
  <si>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</si>
  <si>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</si>
  <si>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</si>
  <si>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</si>
  <si>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</si>
  <si>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</si>
  <si>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</si>
  <si>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</si>
  <si>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</si>
  <si>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</si>
  <si>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</si>
  <si>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</si>
  <si>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</si>
  <si>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</si>
  <si>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</si>
  <si>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</si>
  <si>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</si>
  <si>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</si>
  <si>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</si>
  <si>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</si>
  <si>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</si>
  <si>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</si>
  <si>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</si>
  <si>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</si>
  <si>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</si>
  <si>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</si>
  <si>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</si>
  <si>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</si>
  <si>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</si>
  <si>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</si>
  <si>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</si>
  <si>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</si>
  <si>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</si>
  <si>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</si>
  <si>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</si>
  <si>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</si>
  <si>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</si>
  <si>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</si>
  <si>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</si>
  <si>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</si>
  <si>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</si>
  <si>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</si>
  <si>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</si>
  <si>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</si>
  <si>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</si>
  <si>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</si>
  <si>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</si>
  <si>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</si>
  <si>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</si>
  <si>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</si>
  <si>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</si>
  <si>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</si>
  <si>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</si>
  <si>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</si>
  <si>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</si>
  <si>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</si>
  <si>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</si>
  <si>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</si>
  <si>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</si>
  <si>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</si>
  <si>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</si>
  <si>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</si>
  <si>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</si>
  <si>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</si>
  <si>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</si>
  <si>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</si>
  <si>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</si>
  <si>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</si>
  <si>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</si>
  <si>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</si>
  <si>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</si>
  <si>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</si>
  <si>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</si>
  <si>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</si>
  <si>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</si>
  <si>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</si>
  <si>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</si>
  <si>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</si>
  <si>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</si>
  <si>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</si>
  <si>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</si>
  <si>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</si>
  <si>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</si>
  <si>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</si>
  <si>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</si>
  <si>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</si>
  <si>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</si>
  <si>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</si>
  <si>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</si>
  <si>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</si>
  <si>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</si>
  <si>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</si>
  <si>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</si>
  <si>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</si>
  <si>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</si>
  <si>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</si>
  <si>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</si>
  <si>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</si>
  <si>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</si>
  <si>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</si>
  <si>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</si>
  <si>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</si>
  <si>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</si>
  <si>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</si>
  <si>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</si>
  <si>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</si>
  <si>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</si>
  <si>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</si>
  <si>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</si>
  <si>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</si>
  <si>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</si>
  <si>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</si>
  <si>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</si>
  <si>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</si>
  <si>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</si>
  <si>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</si>
  <si>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</si>
  <si>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</si>
  <si>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</si>
  <si>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</si>
  <si>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</si>
  <si>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</si>
  <si>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</si>
  <si>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</si>
  <si>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</si>
  <si>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</si>
  <si>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</si>
  <si>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</si>
  <si>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</si>
  <si>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</si>
  <si>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</si>
  <si>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</si>
  <si>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</si>
  <si>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</si>
  <si>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</si>
  <si>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</si>
  <si>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</si>
  <si>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</si>
  <si>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</si>
  <si>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</si>
  <si>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</si>
  <si>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</si>
  <si>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</si>
  <si>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</si>
  <si>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</si>
  <si>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</si>
  <si>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</si>
  <si>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</si>
  <si>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</si>
  <si>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</si>
  <si>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</si>
  <si>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</si>
  <si>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</si>
  <si>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</si>
  <si>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</si>
  <si>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</si>
  <si>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</si>
  <si>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</si>
  <si>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</si>
  <si>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</si>
  <si>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</si>
  <si>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</si>
  <si>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</si>
  <si>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</si>
  <si>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</si>
  <si>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</si>
  <si>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</si>
  <si>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</si>
  <si>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</si>
  <si>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</si>
  <si>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</si>
  <si>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</si>
  <si>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</si>
  <si>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</si>
  <si>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</si>
  <si>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</si>
  <si>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</si>
  <si>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</si>
  <si>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</si>
  <si>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</si>
  <si>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</si>
  <si>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</si>
  <si>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</si>
  <si>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</si>
  <si>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</si>
  <si>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</si>
  <si>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</si>
  <si>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</si>
  <si>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</si>
  <si>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</si>
  <si>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</si>
  <si>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</si>
  <si>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</si>
  <si>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</si>
  <si>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</si>
  <si>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</si>
  <si>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</si>
  <si>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</si>
  <si>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</si>
  <si>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</si>
  <si>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</si>
  <si>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</si>
  <si>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</si>
  <si>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</si>
  <si>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</si>
  <si>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</si>
  <si>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</si>
  <si>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</si>
  <si>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</si>
  <si>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</si>
  <si>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</si>
  <si>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</si>
  <si>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</si>
  <si>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</si>
  <si>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</si>
  <si>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</si>
  <si>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</si>
  <si>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</si>
  <si>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</si>
  <si>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</si>
  <si>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</si>
  <si>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</si>
  <si>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</si>
  <si>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</si>
  <si>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</si>
  <si>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</si>
  <si>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</si>
  <si>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</si>
  <si>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</si>
  <si>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</si>
  <si>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</si>
  <si>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</si>
  <si>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</si>
  <si>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</si>
  <si>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</si>
  <si>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</si>
  <si>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</si>
  <si>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</si>
  <si>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</si>
  <si>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</si>
  <si>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</si>
  <si>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</si>
  <si>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</si>
  <si>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</si>
  <si>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</si>
  <si>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</si>
  <si>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</si>
  <si>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</si>
  <si>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</si>
  <si>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</si>
  <si>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</si>
  <si>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</si>
  <si>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</si>
  <si>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</si>
  <si>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</si>
  <si>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</si>
  <si>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</si>
  <si>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</si>
  <si>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</si>
  <si>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</si>
  <si>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</si>
  <si>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</si>
  <si>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</si>
  <si>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</si>
  <si>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</si>
  <si>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</si>
  <si>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</si>
  <si>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</si>
  <si>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</si>
  <si>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</si>
  <si>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</si>
  <si>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</si>
  <si>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</si>
  <si>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</si>
  <si>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</si>
  <si>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</si>
  <si>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</si>
  <si>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</si>
  <si>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</si>
  <si>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</si>
  <si>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</si>
  <si>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</si>
  <si>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</si>
  <si>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</si>
  <si>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</si>
  <si>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</si>
  <si>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</si>
  <si>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</si>
  <si>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</si>
  <si>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</si>
  <si>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</si>
  <si>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</si>
  <si>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</si>
  <si>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</si>
  <si>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</si>
  <si>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</si>
  <si>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</si>
  <si>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</si>
  <si>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</si>
  <si>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</si>
  <si>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</si>
  <si>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</si>
  <si>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</si>
  <si>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</si>
  <si>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</si>
  <si>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</si>
  <si>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</si>
  <si>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</si>
  <si>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</si>
  <si>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</si>
  <si>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</si>
  <si>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</si>
  <si>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</si>
  <si>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</si>
  <si>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</si>
  <si>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</si>
  <si>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</si>
  <si>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</si>
  <si>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</si>
  <si>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</si>
  <si>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</si>
  <si>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</si>
  <si>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</si>
  <si>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</si>
  <si>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</si>
  <si>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</si>
  <si>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</si>
  <si>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</si>
  <si>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</si>
  <si>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</si>
  <si>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</si>
  <si>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</si>
  <si>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</si>
  <si>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</si>
  <si>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</si>
  <si>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</si>
  <si>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</si>
  <si>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</si>
  <si>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</si>
  <si>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</si>
  <si>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</si>
  <si>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</si>
  <si>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</si>
  <si>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</si>
  <si>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</si>
  <si>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</si>
  <si>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</si>
  <si>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</si>
  <si>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</si>
  <si>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</si>
  <si>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</si>
  <si>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</si>
  <si>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</si>
  <si>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</si>
  <si>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</si>
  <si>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</si>
  <si>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</si>
  <si>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</si>
  <si>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</si>
  <si>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</si>
  <si>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</si>
  <si>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</si>
  <si>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</si>
  <si>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</si>
  <si>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</si>
  <si>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</si>
  <si>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</si>
  <si>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</si>
  <si>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</si>
  <si>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</si>
  <si>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</si>
  <si>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</si>
  <si>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</si>
  <si>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</si>
  <si>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</si>
  <si>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</si>
  <si>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</si>
  <si>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</si>
  <si>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</si>
  <si>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</si>
  <si>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</si>
  <si>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</si>
  <si>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</si>
  <si>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</si>
  <si>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</si>
  <si>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</si>
  <si>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</si>
  <si>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</si>
  <si>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</si>
  <si>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</si>
  <si>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</si>
  <si>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</si>
  <si>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</si>
  <si>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</si>
  <si>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</si>
  <si>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</si>
  <si>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</si>
  <si>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</si>
  <si>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</si>
  <si>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</si>
  <si>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</si>
  <si>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</si>
  <si>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</si>
  <si>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</si>
  <si>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</si>
  <si>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</si>
  <si>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</si>
  <si>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</si>
  <si>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</si>
  <si>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</si>
  <si>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</si>
  <si>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</si>
  <si>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</si>
  <si>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</si>
  <si>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</si>
  <si>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</si>
  <si>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</si>
  <si>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</si>
  <si>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</si>
  <si>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</si>
  <si>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</si>
  <si>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</si>
  <si>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</si>
  <si>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</si>
  <si>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</si>
  <si>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</si>
  <si>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</si>
  <si>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</si>
  <si>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</si>
  <si>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</si>
  <si>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</si>
  <si>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</si>
  <si>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</si>
  <si>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</si>
  <si>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</si>
  <si>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</si>
  <si>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</si>
  <si>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</si>
  <si>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</si>
  <si>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</si>
  <si>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</si>
  <si>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</si>
  <si>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</si>
  <si>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</si>
  <si>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</si>
  <si>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</si>
  <si>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</si>
  <si>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</si>
  <si>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</si>
  <si>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</si>
  <si>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</si>
  <si>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</si>
  <si>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</si>
  <si>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</si>
  <si>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</si>
  <si>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</si>
  <si>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</si>
  <si>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</si>
  <si>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</si>
  <si>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</si>
  <si>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</si>
  <si>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</si>
  <si>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</si>
  <si>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</si>
  <si>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</si>
  <si>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</si>
  <si>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</si>
  <si>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</si>
  <si>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</si>
  <si>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</si>
  <si>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</si>
  <si>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</si>
  <si>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</si>
  <si>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</si>
  <si>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</si>
  <si>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</si>
  <si>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</si>
  <si>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</si>
  <si>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</si>
  <si>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</si>
  <si>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</si>
  <si>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</si>
  <si>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</si>
  <si>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</si>
  <si>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</si>
  <si>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</si>
  <si>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</si>
  <si>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</si>
  <si>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</si>
  <si>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</si>
  <si>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</si>
  <si>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</si>
  <si>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</si>
  <si>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</si>
  <si>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</si>
  <si>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</si>
  <si>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</si>
  <si>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</si>
  <si>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</si>
  <si>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</si>
  <si>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</si>
  <si>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</si>
  <si>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</si>
  <si>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</si>
  <si>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</si>
  <si>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</si>
  <si>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</si>
  <si>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</si>
  <si>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</si>
  <si>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</si>
  <si>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</si>
  <si>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</si>
  <si>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</si>
  <si>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</si>
  <si>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</si>
  <si>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</si>
  <si>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</si>
  <si>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</si>
  <si>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</si>
  <si>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</si>
  <si>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</si>
  <si>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</si>
  <si>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</si>
  <si>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</si>
  <si>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</si>
  <si>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</si>
  <si>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</si>
  <si>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</si>
  <si>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</si>
  <si>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</si>
  <si>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</si>
  <si>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</si>
  <si>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</si>
  <si>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</si>
  <si>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</si>
  <si>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</si>
  <si>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</si>
  <si>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</si>
  <si>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</si>
  <si>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</si>
  <si>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</si>
  <si>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</si>
  <si>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ჰიდროსაიზოლაციო მასალა "პენებარი"</t>
  </si>
  <si>
    <t>თუჯის d=200 PN16 ურდული</t>
  </si>
  <si>
    <t>ზედნადები ხარჯები</t>
  </si>
  <si>
    <t>დ.ღ.გ.</t>
  </si>
  <si>
    <t>gwp</t>
  </si>
  <si>
    <t xml:space="preserve"> წყნეთის რეზერვუარისთვის გადამღვრელის მოწყობა</t>
  </si>
  <si>
    <t>ფოლადის d=219/5 მმ მილი გარე იზოლაციით, შიდა იზოლაციის გარეშე</t>
  </si>
  <si>
    <t>8-1</t>
  </si>
  <si>
    <t>9-1</t>
  </si>
  <si>
    <t>10-1</t>
  </si>
  <si>
    <t>კედლებზე საიზოლაციო ფენის მოწყობა "ქსაიპექს პათჩენ- პლაგი"_თ</t>
  </si>
  <si>
    <t>კვ.მ</t>
  </si>
  <si>
    <t>12</t>
  </si>
  <si>
    <t>13</t>
  </si>
  <si>
    <t>14</t>
  </si>
  <si>
    <t>14-1</t>
  </si>
  <si>
    <t>15-1</t>
  </si>
  <si>
    <t>16</t>
  </si>
  <si>
    <t>ტნ</t>
  </si>
  <si>
    <t>16-1</t>
  </si>
  <si>
    <t>არსებულ ფოლადის d=200 მმ მილზე საპროექტო ფოლადის d=219/5 მმ მილით გადაერთება</t>
  </si>
  <si>
    <t>19</t>
  </si>
  <si>
    <t>ფოლადის მილის პირაპირა შედუღების ადგილების შემოწმება d=219/5 მმ</t>
  </si>
  <si>
    <t>არსებული ბეტონის არხის გამოჭრა d=219/5 მმ ფოლადის მილის მოსაწყობად</t>
  </si>
  <si>
    <t>არსებული ამოტეხილ ბეტონის არხში მოწყობილი საპროექტო ფოლადი d=219/5 მმ მილის გარშემო ბეტონით ამოლესვა</t>
  </si>
  <si>
    <t>მილის დამაგრება მონოლითურ კონსტრუქციაზე</t>
  </si>
  <si>
    <t>29</t>
  </si>
  <si>
    <t>30</t>
  </si>
  <si>
    <t>31</t>
  </si>
  <si>
    <t>IV კატ. გრუნტის დამუშავება საჭიროების შემთხვევაში ჭის ქვაბულის კედლების და მიწის თხრილის გამაგრებით, გაუწყლოვანებითა და ნაწილობრივ უკუმიყრით</t>
  </si>
  <si>
    <t>თხრილის ქვიშით (0.5-5 მმ ფრაქცია) შევსება და დატკეპნა</t>
  </si>
  <si>
    <t>ჭის ქვეშ ქვიშა-ხრეშოვანი (ფრაქცია 0-56 მმ) ნარევის ბალიშის მოწყობა 10 სმ</t>
  </si>
  <si>
    <t>ფოლადის d=219/5 მმ მილი გარე იზოლაციით, შიდა იზოლაციის გარეშე შეძენა და მონტაჟი</t>
  </si>
  <si>
    <t>ფოლადის d=219/5 მმ ქარხნული იზოლაციით მილის ჰიდრავლიკური გამოცდა</t>
  </si>
  <si>
    <t>ფოლადის d=219/5 მმ ქარხნული იზოლაციით მილის ქლორიანი წყლით</t>
  </si>
  <si>
    <t>რ/ბ ანაკრები წრიული ჭის D=1.5 მ Hსრ=2.36 მ (1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</si>
  <si>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კანალიზაციის რ/ბ ანაკრები წრიული ჭის D=1.0 მ Hსრ.=1.3 მ (1 კომპ) შეძენა-მონტაჟი, რკ/ბ მრგვალი კბილიანი ძირის ფილით კბილებით H=1.05,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(იხ. პროექტი); ჰიდროიზოლაციით</t>
  </si>
  <si>
    <t>თუჯის ჩარჩო ხუფით 65 სმ</t>
  </si>
  <si>
    <t>კანალიზაციის რ/ბ ანაკრები წრიული ჭის D=1.0 მ Hსრ.=1.3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(იხ. პროექტი); ჰიდროიზოლაციით</t>
  </si>
  <si>
    <t>ლითონის ელემენტების შეღებვა ანტიკოროზიული ლაქით 2 ფენად</t>
  </si>
  <si>
    <t>თუჯის d=200 PN16 ურდულის მილტუით მოწყობა</t>
  </si>
  <si>
    <t>ფოლადის მილტუჩის მოწყობა d=200 მმ PN16</t>
  </si>
  <si>
    <t>ფოლადის მილტუჩი d=200 მმ PN16</t>
  </si>
  <si>
    <t>ფოლადის მუხლის დ=219 მმ α=90º მოწყობა</t>
  </si>
  <si>
    <t>ფოლადის მუხლის დ=219 მმ α=90º</t>
  </si>
  <si>
    <t>სასიგნალო ლენტის შეძენა და მოწყობა თხრილში</t>
  </si>
  <si>
    <t>ჩობალის d=273მმ შეძენა-მოწყობა (4 ცალი)</t>
  </si>
  <si>
    <t>გაზინთული (გაპოხილი) თოკი ჩობალებისათვის (8.25 მ) და დამუშავდეს პოლიურეთანის ჰერმატიკით</t>
  </si>
  <si>
    <t>საყრდენი ფოლადის მილის d=114/4.5 მმ L=1100 მმ; ფოლადის ფურცლით 150X150 მმ სისქით 6 მმ (2 ცალი) შეძენა და მოწყობა (1 კომპ.)</t>
  </si>
  <si>
    <t>მილის ბოლოში ფოლადის დამხშობი სარქველის d=200 მმ PN16 მოწყობა</t>
  </si>
  <si>
    <t>ფოლადის დამხშობი სარქველის d=200 მმ PN16</t>
  </si>
  <si>
    <t>ფოლადის d=219/5 მმ მილების ხელით გადატანა 30 მ-ზე (50.0 მ მილი)</t>
  </si>
  <si>
    <t>2.0 მ სიგანის ლითონის ჩარჩოზე აწყობილი მავთულ-ბადის მოხსნა-მოწყობა (ჩაიჭრას 4 ადგილას, გვერდზე დაიდოს და შედუღდეს 4 ცალი 200x40x3 მმ ზოლოვანათი) (1 ადგილი)</t>
  </si>
  <si>
    <t>ქვიშა-ხრეშოვანი (ფრაქცია 0-56 მმ) ნარევის ბალიშის მოწყობა</t>
  </si>
  <si>
    <t>მილისთვის რკ. ბეტონის მონოლითური საყრდენის მოწყობა ბეტონის მარკა B-22.5 M-300; ფოლადის მილი d=114/4.5 მმ ; L=1000 მმ (10 ცალი)-0.1215ტნ</t>
  </si>
  <si>
    <t>მილის მოწყობა ჩასმა ფოლადის მილის საყრდენზე</t>
  </si>
  <si>
    <t>ლითონის ფურცლის, ჭანჭიკების M18 და საყელურის შეძენა და მოწყობა ლითონის ფურცელი -8x120x650 მმ (10 ცალი)</t>
  </si>
  <si>
    <t>ქვიშა ხრეშის და ბეტონის დატვირთვა, გადმოტვირთვა ხელით ურიკებზე და გადაადგილება 30 მ-ზე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</si>
</sst>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</cellStyleXfs>
  <cellXfs count="30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1" applyFont="1" applyFill="1" applyBorder="1" applyAlignment="1">
      <alignment horizontal="center" vertical="center"/>
    </xf>
    <xf numFmtId="2" fontId="5" fillId="0" borderId="17" xfId="1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10" fillId="0" borderId="17" xfId="1" applyNumberFormat="1" applyFont="1" applyFill="1" applyBorder="1" applyAlignment="1" applyProtection="1">
      <alignment horizontal="center" vertical="center"/>
    </xf>
    <xf numFmtId="167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vertical="center"/>
    </xf>
    <xf numFmtId="166" fontId="12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6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_gare wyalsadfenigagarini_SAN2008=IIkv" xfId="11"/>
    <cellStyle name="Обычный 2" xfId="6"/>
    <cellStyle name="Обычный_Лист1" xfId="5"/>
    <cellStyle name="Обычный_დემონტაჟი" xfId="2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9" t="s">
        <v>0</v>
      </c>
      <c r="B5" s="301" t="s">
        <v>1</v>
      </c>
      <c r="C5" s="297" t="s">
        <v>2</v>
      </c>
      <c r="D5" s="297" t="s">
        <v>3</v>
      </c>
      <c r="E5" s="297" t="s">
        <v>4</v>
      </c>
      <c r="F5" s="297" t="s">
        <v>5</v>
      </c>
      <c r="G5" s="296" t="s">
        <v>6</v>
      </c>
      <c r="H5" s="296"/>
      <c r="I5" s="296" t="s">
        <v>7</v>
      </c>
      <c r="J5" s="296"/>
      <c r="K5" s="297" t="s">
        <v>8</v>
      </c>
      <c r="L5" s="297"/>
      <c r="M5" s="244" t="s">
        <v>9</v>
      </c>
    </row>
    <row r="6" spans="1:26" ht="16.5" thickBot="1" x14ac:dyDescent="0.4">
      <c r="A6" s="300"/>
      <c r="B6" s="302"/>
      <c r="C6" s="303"/>
      <c r="D6" s="303"/>
      <c r="E6" s="303"/>
      <c r="F6" s="30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6"/>
  <sheetViews>
    <sheetView showGridLines="0" tabSelected="1" zoomScale="80" zoomScaleNormal="8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G51" sqref="G51"/>
    </sheetView>
  </sheetViews>
  <sheetFormatPr defaultColWidth="9.1796875" defaultRowHeight="16" x14ac:dyDescent="0.35"/>
  <cols>
    <col min="1" max="1" width="6.1796875" style="238" customWidth="1"/>
    <col min="2" max="2" width="69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812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299" t="s">
        <v>0</v>
      </c>
      <c r="B4" s="297" t="s">
        <v>2</v>
      </c>
      <c r="C4" s="297" t="s">
        <v>3</v>
      </c>
      <c r="D4" s="297" t="s">
        <v>767</v>
      </c>
      <c r="E4" s="304" t="s">
        <v>10</v>
      </c>
      <c r="F4" s="301" t="s">
        <v>768</v>
      </c>
      <c r="G4" s="263"/>
    </row>
    <row r="5" spans="1:10" ht="16.5" thickBot="1" x14ac:dyDescent="0.4">
      <c r="A5" s="300"/>
      <c r="B5" s="303"/>
      <c r="C5" s="303"/>
      <c r="D5" s="303"/>
      <c r="E5" s="305"/>
      <c r="F5" s="302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172">
        <v>1</v>
      </c>
      <c r="B7" s="289" t="s">
        <v>836</v>
      </c>
      <c r="C7" s="172" t="s">
        <v>23</v>
      </c>
      <c r="D7" s="174">
        <v>34.881600000000006</v>
      </c>
      <c r="E7" s="187"/>
      <c r="F7" s="187">
        <f>D7*E7</f>
        <v>0</v>
      </c>
      <c r="G7" s="252" t="s">
        <v>805</v>
      </c>
    </row>
    <row r="8" spans="1:10" s="67" customFormat="1" ht="16.5" x14ac:dyDescent="0.35">
      <c r="A8" s="270" t="s">
        <v>117</v>
      </c>
      <c r="B8" s="290" t="s">
        <v>837</v>
      </c>
      <c r="C8" s="271" t="s">
        <v>773</v>
      </c>
      <c r="D8" s="177">
        <v>12.9</v>
      </c>
      <c r="E8" s="187"/>
      <c r="F8" s="187">
        <f t="shared" ref="F8:F47" si="0">D8*E8</f>
        <v>0</v>
      </c>
      <c r="G8" s="252" t="s">
        <v>805</v>
      </c>
    </row>
    <row r="9" spans="1:10" s="67" customFormat="1" ht="16.5" x14ac:dyDescent="0.35">
      <c r="A9" s="280" t="s">
        <v>118</v>
      </c>
      <c r="B9" s="291" t="s">
        <v>838</v>
      </c>
      <c r="C9" s="271" t="s">
        <v>773</v>
      </c>
      <c r="D9" s="292">
        <v>1.7</v>
      </c>
      <c r="E9" s="187"/>
      <c r="F9" s="187">
        <f t="shared" si="0"/>
        <v>0</v>
      </c>
      <c r="G9" s="252" t="s">
        <v>805</v>
      </c>
    </row>
    <row r="10" spans="1:10" s="67" customFormat="1" x14ac:dyDescent="0.35">
      <c r="A10" s="271">
        <v>4</v>
      </c>
      <c r="B10" s="291" t="s">
        <v>839</v>
      </c>
      <c r="C10" s="271" t="s">
        <v>27</v>
      </c>
      <c r="D10" s="272">
        <v>90</v>
      </c>
      <c r="E10" s="187"/>
      <c r="F10" s="187">
        <f t="shared" si="0"/>
        <v>0</v>
      </c>
      <c r="G10" s="252" t="s">
        <v>805</v>
      </c>
    </row>
    <row r="11" spans="1:10" x14ac:dyDescent="0.35">
      <c r="A11" s="280" t="s">
        <v>119</v>
      </c>
      <c r="B11" s="291" t="s">
        <v>813</v>
      </c>
      <c r="C11" s="271" t="s">
        <v>27</v>
      </c>
      <c r="D11" s="272">
        <v>89.91</v>
      </c>
      <c r="E11" s="187"/>
      <c r="F11" s="187">
        <f t="shared" si="0"/>
        <v>0</v>
      </c>
      <c r="G11" s="252" t="s">
        <v>805</v>
      </c>
    </row>
    <row r="12" spans="1:10" x14ac:dyDescent="0.35">
      <c r="A12" s="172">
        <v>6</v>
      </c>
      <c r="B12" s="291" t="s">
        <v>840</v>
      </c>
      <c r="C12" s="172" t="s">
        <v>27</v>
      </c>
      <c r="D12" s="177">
        <v>90</v>
      </c>
      <c r="E12" s="187"/>
      <c r="F12" s="187">
        <f t="shared" si="0"/>
        <v>0</v>
      </c>
      <c r="G12" s="252" t="s">
        <v>805</v>
      </c>
    </row>
    <row r="13" spans="1:10" x14ac:dyDescent="0.35">
      <c r="A13" s="271">
        <v>7</v>
      </c>
      <c r="B13" s="291" t="s">
        <v>841</v>
      </c>
      <c r="C13" s="271" t="s">
        <v>27</v>
      </c>
      <c r="D13" s="272">
        <v>90</v>
      </c>
      <c r="E13" s="187"/>
      <c r="F13" s="187">
        <f t="shared" si="0"/>
        <v>0</v>
      </c>
      <c r="G13" s="252" t="s">
        <v>805</v>
      </c>
    </row>
    <row r="14" spans="1:10" x14ac:dyDescent="0.35">
      <c r="A14" s="270" t="s">
        <v>260</v>
      </c>
      <c r="B14" s="293" t="s">
        <v>842</v>
      </c>
      <c r="C14" s="278" t="s">
        <v>78</v>
      </c>
      <c r="D14" s="273">
        <v>1</v>
      </c>
      <c r="E14" s="187"/>
      <c r="F14" s="187">
        <f t="shared" si="0"/>
        <v>0</v>
      </c>
      <c r="G14" s="252" t="s">
        <v>805</v>
      </c>
    </row>
    <row r="15" spans="1:10" s="67" customFormat="1" x14ac:dyDescent="0.35">
      <c r="A15" s="270" t="s">
        <v>814</v>
      </c>
      <c r="B15" s="293" t="s">
        <v>806</v>
      </c>
      <c r="C15" s="172" t="s">
        <v>28</v>
      </c>
      <c r="D15" s="177">
        <v>1</v>
      </c>
      <c r="E15" s="187"/>
      <c r="F15" s="187">
        <f t="shared" si="0"/>
        <v>0</v>
      </c>
      <c r="G15" s="252" t="s">
        <v>811</v>
      </c>
    </row>
    <row r="16" spans="1:10" s="67" customFormat="1" x14ac:dyDescent="0.35">
      <c r="A16" s="274" t="s">
        <v>261</v>
      </c>
      <c r="B16" s="293" t="s">
        <v>843</v>
      </c>
      <c r="C16" s="278" t="s">
        <v>78</v>
      </c>
      <c r="D16" s="273">
        <v>1</v>
      </c>
      <c r="E16" s="187"/>
      <c r="F16" s="187">
        <f t="shared" si="0"/>
        <v>0</v>
      </c>
      <c r="G16" s="252" t="s">
        <v>805</v>
      </c>
    </row>
    <row r="17" spans="1:218" x14ac:dyDescent="0.35">
      <c r="A17" s="274" t="s">
        <v>815</v>
      </c>
      <c r="B17" s="293" t="s">
        <v>844</v>
      </c>
      <c r="C17" s="172" t="s">
        <v>28</v>
      </c>
      <c r="D17" s="177">
        <v>1</v>
      </c>
      <c r="E17" s="187"/>
      <c r="F17" s="187">
        <f t="shared" si="0"/>
        <v>0</v>
      </c>
      <c r="G17" s="252" t="s">
        <v>811</v>
      </c>
    </row>
    <row r="18" spans="1:218" x14ac:dyDescent="0.35">
      <c r="A18" s="274" t="s">
        <v>155</v>
      </c>
      <c r="B18" s="293" t="s">
        <v>845</v>
      </c>
      <c r="C18" s="278" t="s">
        <v>78</v>
      </c>
      <c r="D18" s="273">
        <v>1</v>
      </c>
      <c r="E18" s="187"/>
      <c r="F18" s="187">
        <f t="shared" si="0"/>
        <v>0</v>
      </c>
      <c r="G18" s="252" t="s">
        <v>805</v>
      </c>
    </row>
    <row r="19" spans="1:218" s="67" customFormat="1" x14ac:dyDescent="0.35">
      <c r="A19" s="274" t="s">
        <v>816</v>
      </c>
      <c r="B19" s="293" t="s">
        <v>844</v>
      </c>
      <c r="C19" s="172" t="s">
        <v>28</v>
      </c>
      <c r="D19" s="177">
        <v>1</v>
      </c>
      <c r="E19" s="187"/>
      <c r="F19" s="187">
        <f t="shared" si="0"/>
        <v>0</v>
      </c>
      <c r="G19" s="252" t="s">
        <v>811</v>
      </c>
    </row>
    <row r="20" spans="1:218" x14ac:dyDescent="0.35">
      <c r="A20" s="275">
        <v>11</v>
      </c>
      <c r="B20" s="293" t="s">
        <v>817</v>
      </c>
      <c r="C20" s="172" t="s">
        <v>818</v>
      </c>
      <c r="D20" s="276">
        <v>0.79</v>
      </c>
      <c r="E20" s="187"/>
      <c r="F20" s="187">
        <f t="shared" si="0"/>
        <v>0</v>
      </c>
      <c r="G20" s="252" t="s">
        <v>805</v>
      </c>
    </row>
    <row r="21" spans="1:218" x14ac:dyDescent="0.35">
      <c r="A21" s="277" t="s">
        <v>819</v>
      </c>
      <c r="B21" s="290" t="s">
        <v>807</v>
      </c>
      <c r="C21" s="278" t="s">
        <v>27</v>
      </c>
      <c r="D21" s="279">
        <v>22.2</v>
      </c>
      <c r="E21" s="187"/>
      <c r="F21" s="187">
        <f t="shared" si="0"/>
        <v>0</v>
      </c>
      <c r="G21" s="252" t="s">
        <v>805</v>
      </c>
    </row>
    <row r="22" spans="1:218" ht="16.5" x14ac:dyDescent="0.35">
      <c r="A22" s="280" t="s">
        <v>820</v>
      </c>
      <c r="B22" s="291" t="s">
        <v>846</v>
      </c>
      <c r="C22" s="271" t="s">
        <v>777</v>
      </c>
      <c r="D22" s="273">
        <v>2.68</v>
      </c>
      <c r="E22" s="187"/>
      <c r="F22" s="187">
        <f t="shared" si="0"/>
        <v>0</v>
      </c>
      <c r="G22" s="252" t="s">
        <v>805</v>
      </c>
    </row>
    <row r="23" spans="1:218" x14ac:dyDescent="0.35">
      <c r="A23" s="280" t="s">
        <v>821</v>
      </c>
      <c r="B23" s="291" t="s">
        <v>847</v>
      </c>
      <c r="C23" s="271" t="s">
        <v>28</v>
      </c>
      <c r="D23" s="281">
        <v>1</v>
      </c>
      <c r="E23" s="187"/>
      <c r="F23" s="187">
        <f t="shared" si="0"/>
        <v>0</v>
      </c>
      <c r="G23" s="252" t="s">
        <v>805</v>
      </c>
    </row>
    <row r="24" spans="1:218" s="67" customFormat="1" x14ac:dyDescent="0.35">
      <c r="A24" s="280" t="s">
        <v>822</v>
      </c>
      <c r="B24" s="291" t="s">
        <v>808</v>
      </c>
      <c r="C24" s="271" t="s">
        <v>28</v>
      </c>
      <c r="D24" s="272">
        <v>1</v>
      </c>
      <c r="E24" s="187"/>
      <c r="F24" s="187">
        <f t="shared" si="0"/>
        <v>0</v>
      </c>
      <c r="G24" s="252" t="s">
        <v>811</v>
      </c>
    </row>
    <row r="25" spans="1:218" x14ac:dyDescent="0.35">
      <c r="A25" s="172">
        <v>15</v>
      </c>
      <c r="B25" s="293" t="s">
        <v>848</v>
      </c>
      <c r="C25" s="172" t="s">
        <v>68</v>
      </c>
      <c r="D25" s="281">
        <v>3</v>
      </c>
      <c r="E25" s="187"/>
      <c r="F25" s="187">
        <f t="shared" si="0"/>
        <v>0</v>
      </c>
      <c r="G25" s="252" t="s">
        <v>805</v>
      </c>
      <c r="H25" s="90"/>
    </row>
    <row r="26" spans="1:218" x14ac:dyDescent="0.35">
      <c r="A26" s="172" t="s">
        <v>823</v>
      </c>
      <c r="B26" s="293" t="s">
        <v>849</v>
      </c>
      <c r="C26" s="172" t="s">
        <v>68</v>
      </c>
      <c r="D26" s="177">
        <v>3</v>
      </c>
      <c r="E26" s="187"/>
      <c r="F26" s="187">
        <f t="shared" si="0"/>
        <v>0</v>
      </c>
      <c r="G26" s="252" t="s">
        <v>804</v>
      </c>
      <c r="H26" s="90"/>
    </row>
    <row r="27" spans="1:218" x14ac:dyDescent="0.45">
      <c r="A27" s="270" t="s">
        <v>824</v>
      </c>
      <c r="B27" s="291" t="s">
        <v>850</v>
      </c>
      <c r="C27" s="271" t="s">
        <v>825</v>
      </c>
      <c r="D27" s="282">
        <v>2.6380000000000001E-2</v>
      </c>
      <c r="E27" s="187"/>
      <c r="F27" s="187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0" t="s">
        <v>826</v>
      </c>
      <c r="B28" s="291" t="s">
        <v>851</v>
      </c>
      <c r="C28" s="271" t="s">
        <v>28</v>
      </c>
      <c r="D28" s="272">
        <v>1</v>
      </c>
      <c r="E28" s="187"/>
      <c r="F28" s="187">
        <f t="shared" si="0"/>
        <v>0</v>
      </c>
      <c r="G28" s="252" t="s">
        <v>804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80" t="s">
        <v>467</v>
      </c>
      <c r="B29" s="291" t="s">
        <v>852</v>
      </c>
      <c r="C29" s="271" t="s">
        <v>27</v>
      </c>
      <c r="D29" s="283">
        <v>30</v>
      </c>
      <c r="E29" s="187"/>
      <c r="F29" s="187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1">
        <v>18</v>
      </c>
      <c r="B30" s="289" t="s">
        <v>827</v>
      </c>
      <c r="C30" s="271" t="s">
        <v>211</v>
      </c>
      <c r="D30" s="281">
        <v>1</v>
      </c>
      <c r="E30" s="187"/>
      <c r="F30" s="187">
        <f t="shared" si="0"/>
        <v>0</v>
      </c>
      <c r="G30" s="252" t="s">
        <v>805</v>
      </c>
      <c r="H30" s="90"/>
    </row>
    <row r="31" spans="1:218" s="55" customFormat="1" x14ac:dyDescent="0.35">
      <c r="A31" s="271" t="s">
        <v>549</v>
      </c>
      <c r="B31" s="291" t="s">
        <v>813</v>
      </c>
      <c r="C31" s="271" t="s">
        <v>28</v>
      </c>
      <c r="D31" s="272">
        <v>0.4</v>
      </c>
      <c r="E31" s="187"/>
      <c r="F31" s="187">
        <f t="shared" si="0"/>
        <v>0</v>
      </c>
      <c r="G31" s="252" t="s">
        <v>804</v>
      </c>
    </row>
    <row r="32" spans="1:218" s="55" customFormat="1" x14ac:dyDescent="0.35">
      <c r="A32" s="277" t="s">
        <v>828</v>
      </c>
      <c r="B32" s="289" t="s">
        <v>829</v>
      </c>
      <c r="C32" s="172" t="s">
        <v>211</v>
      </c>
      <c r="D32" s="284">
        <v>13</v>
      </c>
      <c r="E32" s="187"/>
      <c r="F32" s="187">
        <f t="shared" si="0"/>
        <v>0</v>
      </c>
      <c r="G32" s="252" t="s">
        <v>805</v>
      </c>
    </row>
    <row r="33" spans="1:8" s="254" customFormat="1" x14ac:dyDescent="0.45">
      <c r="A33" s="270" t="s">
        <v>554</v>
      </c>
      <c r="B33" s="293" t="s">
        <v>853</v>
      </c>
      <c r="C33" s="172" t="s">
        <v>28</v>
      </c>
      <c r="D33" s="174">
        <v>4</v>
      </c>
      <c r="E33" s="187"/>
      <c r="F33" s="187">
        <f t="shared" si="0"/>
        <v>0</v>
      </c>
      <c r="G33" s="252" t="s">
        <v>805</v>
      </c>
      <c r="H33" s="90"/>
    </row>
    <row r="34" spans="1:8" s="253" customFormat="1" x14ac:dyDescent="0.45">
      <c r="A34" s="280" t="s">
        <v>555</v>
      </c>
      <c r="B34" s="291" t="s">
        <v>854</v>
      </c>
      <c r="C34" s="271" t="s">
        <v>69</v>
      </c>
      <c r="D34" s="285">
        <v>1.2375</v>
      </c>
      <c r="E34" s="187"/>
      <c r="F34" s="187">
        <f t="shared" si="0"/>
        <v>0</v>
      </c>
      <c r="G34" s="252" t="s">
        <v>805</v>
      </c>
    </row>
    <row r="35" spans="1:8" s="253" customFormat="1" x14ac:dyDescent="0.45">
      <c r="A35" s="277" t="s">
        <v>555</v>
      </c>
      <c r="B35" s="293" t="s">
        <v>855</v>
      </c>
      <c r="C35" s="172" t="s">
        <v>19</v>
      </c>
      <c r="D35" s="286">
        <v>1.4054500000000001E-2</v>
      </c>
      <c r="E35" s="187"/>
      <c r="F35" s="187">
        <f t="shared" si="0"/>
        <v>0</v>
      </c>
      <c r="G35" s="252" t="s">
        <v>805</v>
      </c>
      <c r="H35" s="90"/>
    </row>
    <row r="36" spans="1:8" s="253" customFormat="1" x14ac:dyDescent="0.45">
      <c r="A36" s="280" t="s">
        <v>557</v>
      </c>
      <c r="B36" s="291" t="s">
        <v>856</v>
      </c>
      <c r="C36" s="271" t="s">
        <v>28</v>
      </c>
      <c r="D36" s="281">
        <v>1</v>
      </c>
      <c r="E36" s="187"/>
      <c r="F36" s="187">
        <f t="shared" si="0"/>
        <v>0</v>
      </c>
      <c r="G36" s="252" t="s">
        <v>805</v>
      </c>
    </row>
    <row r="37" spans="1:8" s="253" customFormat="1" x14ac:dyDescent="0.45">
      <c r="A37" s="280" t="s">
        <v>558</v>
      </c>
      <c r="B37" s="291" t="s">
        <v>857</v>
      </c>
      <c r="C37" s="271" t="s">
        <v>28</v>
      </c>
      <c r="D37" s="272">
        <v>1</v>
      </c>
      <c r="E37" s="187"/>
      <c r="F37" s="187">
        <f t="shared" si="0"/>
        <v>0</v>
      </c>
      <c r="G37" s="252" t="s">
        <v>804</v>
      </c>
      <c r="H37" s="90"/>
    </row>
    <row r="38" spans="1:8" s="253" customFormat="1" x14ac:dyDescent="0.45">
      <c r="A38" s="280" t="s">
        <v>559</v>
      </c>
      <c r="B38" s="291" t="s">
        <v>858</v>
      </c>
      <c r="C38" s="271" t="s">
        <v>27</v>
      </c>
      <c r="D38" s="281">
        <v>50</v>
      </c>
      <c r="E38" s="187"/>
      <c r="F38" s="187">
        <f t="shared" si="0"/>
        <v>0</v>
      </c>
      <c r="G38" s="252" t="s">
        <v>805</v>
      </c>
    </row>
    <row r="39" spans="1:8" s="253" customFormat="1" x14ac:dyDescent="0.45">
      <c r="A39" s="280" t="s">
        <v>561</v>
      </c>
      <c r="B39" s="291" t="s">
        <v>830</v>
      </c>
      <c r="C39" s="271" t="s">
        <v>211</v>
      </c>
      <c r="D39" s="281">
        <v>1</v>
      </c>
      <c r="E39" s="187"/>
      <c r="F39" s="187">
        <f t="shared" si="0"/>
        <v>0</v>
      </c>
      <c r="G39" s="252" t="s">
        <v>805</v>
      </c>
      <c r="H39" s="90"/>
    </row>
    <row r="40" spans="1:8" x14ac:dyDescent="0.35">
      <c r="A40" s="280" t="s">
        <v>456</v>
      </c>
      <c r="B40" s="289" t="s">
        <v>831</v>
      </c>
      <c r="C40" s="271" t="s">
        <v>23</v>
      </c>
      <c r="D40" s="287">
        <v>0.01</v>
      </c>
      <c r="E40" s="187"/>
      <c r="F40" s="187">
        <f t="shared" si="0"/>
        <v>0</v>
      </c>
      <c r="G40" s="252" t="s">
        <v>805</v>
      </c>
    </row>
    <row r="41" spans="1:8" x14ac:dyDescent="0.35">
      <c r="A41" s="172">
        <v>26</v>
      </c>
      <c r="B41" s="289" t="s">
        <v>859</v>
      </c>
      <c r="C41" s="172" t="s">
        <v>27</v>
      </c>
      <c r="D41" s="177">
        <v>2</v>
      </c>
      <c r="E41" s="187"/>
      <c r="F41" s="187">
        <f t="shared" si="0"/>
        <v>0</v>
      </c>
      <c r="G41" s="252" t="s">
        <v>805</v>
      </c>
      <c r="H41" s="90"/>
    </row>
    <row r="42" spans="1:8" x14ac:dyDescent="0.35">
      <c r="A42" s="280"/>
      <c r="B42" s="294" t="s">
        <v>832</v>
      </c>
      <c r="C42" s="271"/>
      <c r="D42" s="271"/>
      <c r="E42" s="187"/>
      <c r="F42" s="187"/>
      <c r="G42" s="252" t="s">
        <v>805</v>
      </c>
    </row>
    <row r="43" spans="1:8" ht="16.5" x14ac:dyDescent="0.35">
      <c r="A43" s="280" t="s">
        <v>566</v>
      </c>
      <c r="B43" s="291" t="s">
        <v>860</v>
      </c>
      <c r="C43" s="271" t="s">
        <v>773</v>
      </c>
      <c r="D43" s="174">
        <v>0.4</v>
      </c>
      <c r="E43" s="187"/>
      <c r="F43" s="187">
        <f t="shared" si="0"/>
        <v>0</v>
      </c>
      <c r="G43" s="252" t="s">
        <v>805</v>
      </c>
      <c r="H43" s="90"/>
    </row>
    <row r="44" spans="1:8" s="55" customFormat="1" ht="16.5" x14ac:dyDescent="0.35">
      <c r="A44" s="277" t="s">
        <v>306</v>
      </c>
      <c r="B44" s="289" t="s">
        <v>861</v>
      </c>
      <c r="C44" s="172" t="s">
        <v>773</v>
      </c>
      <c r="D44" s="174">
        <v>2.5</v>
      </c>
      <c r="E44" s="187"/>
      <c r="F44" s="187">
        <f t="shared" si="0"/>
        <v>0</v>
      </c>
      <c r="G44" s="252" t="s">
        <v>805</v>
      </c>
    </row>
    <row r="45" spans="1:8" s="55" customFormat="1" x14ac:dyDescent="0.35">
      <c r="A45" s="277" t="s">
        <v>833</v>
      </c>
      <c r="B45" s="289" t="s">
        <v>862</v>
      </c>
      <c r="C45" s="172" t="s">
        <v>497</v>
      </c>
      <c r="D45" s="177">
        <v>10</v>
      </c>
      <c r="E45" s="187"/>
      <c r="F45" s="187">
        <f t="shared" si="0"/>
        <v>0</v>
      </c>
      <c r="G45" s="252" t="s">
        <v>805</v>
      </c>
      <c r="H45" s="90"/>
    </row>
    <row r="46" spans="1:8" x14ac:dyDescent="0.35">
      <c r="A46" s="280" t="s">
        <v>834</v>
      </c>
      <c r="B46" s="291" t="s">
        <v>863</v>
      </c>
      <c r="C46" s="271" t="s">
        <v>19</v>
      </c>
      <c r="D46" s="288">
        <v>9.8000000000000004E-2</v>
      </c>
      <c r="E46" s="187"/>
      <c r="F46" s="187">
        <f t="shared" si="0"/>
        <v>0</v>
      </c>
      <c r="G46" s="252" t="s">
        <v>805</v>
      </c>
    </row>
    <row r="47" spans="1:8" ht="16.5" thickBot="1" x14ac:dyDescent="0.4">
      <c r="A47" s="270" t="s">
        <v>835</v>
      </c>
      <c r="B47" s="295" t="s">
        <v>864</v>
      </c>
      <c r="C47" s="271" t="s">
        <v>19</v>
      </c>
      <c r="D47" s="174">
        <v>6.3179999999999996</v>
      </c>
      <c r="E47" s="187"/>
      <c r="F47" s="187">
        <f t="shared" si="0"/>
        <v>0</v>
      </c>
      <c r="G47" s="252" t="s">
        <v>805</v>
      </c>
      <c r="H47" s="90"/>
    </row>
    <row r="48" spans="1:8" ht="16.5" thickBot="1" x14ac:dyDescent="0.4">
      <c r="A48" s="215"/>
      <c r="B48" s="255" t="s">
        <v>30</v>
      </c>
      <c r="C48" s="218"/>
      <c r="D48" s="265"/>
      <c r="E48" s="265"/>
      <c r="F48" s="221">
        <f>SUM(F7:F47)</f>
        <v>0</v>
      </c>
    </row>
    <row r="49" spans="1:6" ht="16.5" thickBot="1" x14ac:dyDescent="0.4">
      <c r="A49" s="231"/>
      <c r="B49" s="256" t="s">
        <v>809</v>
      </c>
      <c r="C49" s="226"/>
      <c r="D49" s="266"/>
      <c r="E49" s="266"/>
      <c r="F49" s="267">
        <f>F48*C49</f>
        <v>0</v>
      </c>
    </row>
    <row r="50" spans="1:6" ht="16.5" thickBot="1" x14ac:dyDescent="0.4">
      <c r="A50" s="224"/>
      <c r="B50" s="257" t="s">
        <v>32</v>
      </c>
      <c r="C50" s="227"/>
      <c r="D50" s="268"/>
      <c r="E50" s="268"/>
      <c r="F50" s="221">
        <f>SUM(F48:F49)</f>
        <v>0</v>
      </c>
    </row>
    <row r="51" spans="1:6" ht="16.5" thickBot="1" x14ac:dyDescent="0.4">
      <c r="A51" s="231"/>
      <c r="B51" s="256" t="s">
        <v>34</v>
      </c>
      <c r="C51" s="226"/>
      <c r="D51" s="266"/>
      <c r="E51" s="266"/>
      <c r="F51" s="267">
        <f>F50*C51</f>
        <v>0</v>
      </c>
    </row>
    <row r="52" spans="1:6" ht="16.5" thickBot="1" x14ac:dyDescent="0.4">
      <c r="A52" s="224"/>
      <c r="B52" s="257" t="s">
        <v>32</v>
      </c>
      <c r="C52" s="227"/>
      <c r="D52" s="268"/>
      <c r="E52" s="268"/>
      <c r="F52" s="221">
        <f>SUM(F50:F51)</f>
        <v>0</v>
      </c>
    </row>
    <row r="53" spans="1:6" ht="16.5" thickBot="1" x14ac:dyDescent="0.4">
      <c r="A53" s="224"/>
      <c r="B53" s="258" t="s">
        <v>810</v>
      </c>
      <c r="C53" s="251"/>
      <c r="D53" s="268"/>
      <c r="E53" s="268"/>
      <c r="F53" s="269">
        <f>F52*C53</f>
        <v>0</v>
      </c>
    </row>
    <row r="54" spans="1:6" ht="16.5" thickBot="1" x14ac:dyDescent="0.4">
      <c r="A54" s="231"/>
      <c r="B54" s="259" t="s">
        <v>32</v>
      </c>
      <c r="C54" s="234"/>
      <c r="D54" s="266"/>
      <c r="E54" s="266"/>
      <c r="F54" s="266">
        <f>SUM(F52:F53)</f>
        <v>0</v>
      </c>
    </row>
    <row r="55" spans="1:6" ht="15" customHeight="1" x14ac:dyDescent="0.35"/>
    <row r="56" spans="1:6" ht="5.25" customHeight="1" x14ac:dyDescent="0.35"/>
  </sheetData>
  <autoFilter ref="A6:G54"/>
  <mergeCells count="6">
    <mergeCell ref="F4:F5"/>
    <mergeCell ref="A4:A5"/>
    <mergeCell ref="B4:B5"/>
    <mergeCell ref="C4:C5"/>
    <mergeCell ref="D4:D5"/>
    <mergeCell ref="E4:E5"/>
  </mergeCells>
  <conditionalFormatting sqref="B35:D35 B41:D42 B44:D46 D8:E8 B33:D33">
    <cfRule type="cellIs" dxfId="1" priority="2" stopIfTrue="1" operator="equal">
      <formula>0</formula>
    </cfRule>
  </conditionalFormatting>
  <conditionalFormatting sqref="D35:E35 D41:E42 D44:E46 D8:E8 D33:E33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2022-10-21T05:45:22Z</dcterms:modified>
</cp:coreProperties>
</file>